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lanes\Desktop\"/>
    </mc:Choice>
  </mc:AlternateContent>
  <xr:revisionPtr revIDLastSave="0" documentId="10_ncr:100000_{70211D97-7730-4853-8D44-F50632730768}" xr6:coauthVersionLast="31" xr6:coauthVersionMax="31" xr10:uidLastSave="{00000000-0000-0000-0000-000000000000}"/>
  <bookViews>
    <workbookView xWindow="0" yWindow="0" windowWidth="13245" windowHeight="12045" activeTab="1" xr2:uid="{00000000-000D-0000-FFFF-FFFF00000000}"/>
  </bookViews>
  <sheets>
    <sheet name="Taxable Wage" sheetId="3" r:id="rId1"/>
    <sheet name="2019 or Earlier" sheetId="2" r:id="rId2"/>
    <sheet name="2020 or Later" sheetId="1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3" l="1"/>
  <c r="H27" i="3" l="1"/>
  <c r="I7" i="1" l="1"/>
  <c r="I9" i="1" s="1"/>
  <c r="I12" i="1" s="1"/>
  <c r="I7" i="2"/>
  <c r="I9" i="2" s="1"/>
  <c r="I12" i="2"/>
  <c r="I35" i="2"/>
  <c r="I38" i="1"/>
  <c r="I16" i="1"/>
  <c r="I14" i="2" l="1"/>
  <c r="I20" i="2" s="1"/>
  <c r="I26" i="2" s="1"/>
  <c r="I27" i="2" s="1"/>
  <c r="I28" i="2" s="1"/>
  <c r="I30" i="2" s="1"/>
  <c r="I18" i="1"/>
  <c r="I23" i="1" s="1"/>
  <c r="I29" i="1" s="1"/>
  <c r="I30" i="1" s="1"/>
  <c r="I31" i="1" s="1"/>
  <c r="I33" i="1" s="1"/>
  <c r="I36" i="2" l="1"/>
  <c r="I42" i="2" s="1"/>
  <c r="I39" i="1"/>
  <c r="I45" i="1" s="1"/>
</calcChain>
</file>

<file path=xl/sharedStrings.xml><?xml version="1.0" encoding="utf-8"?>
<sst xmlns="http://schemas.openxmlformats.org/spreadsheetml/2006/main" count="222" uniqueCount="118">
  <si>
    <t>Table 3</t>
  </si>
  <si>
    <t>Semiannually</t>
  </si>
  <si>
    <t>Quarterly</t>
  </si>
  <si>
    <t>Monthly</t>
  </si>
  <si>
    <t>Semimonthly</t>
  </si>
  <si>
    <t>Biweekly</t>
  </si>
  <si>
    <t>Weekly</t>
  </si>
  <si>
    <t>Daily</t>
  </si>
  <si>
    <t>Step 1</t>
  </si>
  <si>
    <t xml:space="preserve">Adjust the employee's payment amount </t>
  </si>
  <si>
    <t>1a</t>
  </si>
  <si>
    <t>1b</t>
  </si>
  <si>
    <t>1c</t>
  </si>
  <si>
    <t>1d</t>
  </si>
  <si>
    <t>1e</t>
  </si>
  <si>
    <t>1f</t>
  </si>
  <si>
    <t xml:space="preserve">1g </t>
  </si>
  <si>
    <t>If the box in Step 2 of Form W-4 is checked, enter -0-.  If the box is not checked,</t>
  </si>
  <si>
    <t>Enter the employee's total taxable wages this payroll period……………………………….</t>
  </si>
  <si>
    <t>Multiply the amount on line 1a by the number on line 1b…………………………………….</t>
  </si>
  <si>
    <t>Enter the number of pay periods you have per year (see Table 3)………………………..</t>
  </si>
  <si>
    <t>Enter the amount from Step 4(a) of the employee's Form W-4……………………………..</t>
  </si>
  <si>
    <t>Add lines 1c and 1d…………………………………………………………………………………………………..</t>
  </si>
  <si>
    <t>enter $12,900 if the taxpayer is married filing jointly or $8,600 otherwise……………</t>
  </si>
  <si>
    <t>1g</t>
  </si>
  <si>
    <t>1h</t>
  </si>
  <si>
    <t xml:space="preserve">1i </t>
  </si>
  <si>
    <r>
      <t xml:space="preserve">Subtract line 1h from line 1e. If zero or less, enter -0-. This is the </t>
    </r>
    <r>
      <rPr>
        <b/>
        <sz val="11"/>
        <color theme="1"/>
        <rFont val="Calibri"/>
        <family val="2"/>
        <scheme val="minor"/>
      </rPr>
      <t xml:space="preserve">Adjusted </t>
    </r>
  </si>
  <si>
    <r>
      <t>Annual Wage Amount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……………………………………………………………………………………………..</t>
    </r>
  </si>
  <si>
    <t>Add lines 1f and 1g…………………………………………………………………………………………………..</t>
  </si>
  <si>
    <t>1i</t>
  </si>
  <si>
    <t>Step 2</t>
  </si>
  <si>
    <t>based on the employee's Adjusted Annual Wage Amount; filing status (Step 1c of the 2020 or later Form W-4; and whether the box in Step 2 of 2020 or later Form W-4 is checked.</t>
  </si>
  <si>
    <t>2a</t>
  </si>
  <si>
    <t>2b</t>
  </si>
  <si>
    <t>2c</t>
  </si>
  <si>
    <t>2d</t>
  </si>
  <si>
    <t>2e</t>
  </si>
  <si>
    <t>2f</t>
  </si>
  <si>
    <t>2g</t>
  </si>
  <si>
    <t>2h</t>
  </si>
  <si>
    <t>amount on line 2a is at least the amount in column A but less than the amount</t>
  </si>
  <si>
    <t>Enter the employee's Adjusted Annual Wage Amount from line 1i above……………</t>
  </si>
  <si>
    <t>in column B, then enter here the amount from column A of that row…………………..</t>
  </si>
  <si>
    <t xml:space="preserve">Divide the amount on line 2g by the number of pay periods on line 1b. This is </t>
  </si>
  <si>
    <t>Enter the amount from column C of that row………………………………………………………….</t>
  </si>
  <si>
    <t>Add lines 2c and 2f……………………………………………………………………………………………………</t>
  </si>
  <si>
    <t>Subtract line 2b from line 2a……………………………………………………………………………….……</t>
  </si>
  <si>
    <t>Multiply the amount on line 2e by the percentage on line 2d…………………………….….</t>
  </si>
  <si>
    <t>Enter the percentage from Column D of that row………………………………………….……..</t>
  </si>
  <si>
    <t>Step 3</t>
  </si>
  <si>
    <t>Account for tax credits</t>
  </si>
  <si>
    <t>3a</t>
  </si>
  <si>
    <t>3b</t>
  </si>
  <si>
    <t>3c</t>
  </si>
  <si>
    <t xml:space="preserve">If the employee's Form W-4 is from 2020 or later, enter the amount from Step 3 </t>
  </si>
  <si>
    <t>of that form; otherwise enter -0-…………………………………………………………………………….</t>
  </si>
  <si>
    <t>Divide the amount on line 3a by the number of pay periods on line 1b………………..</t>
  </si>
  <si>
    <t>Subtract line 3b from 2h. If zero or less, enter -0-…………………………………………………..</t>
  </si>
  <si>
    <t>Step 4</t>
  </si>
  <si>
    <t xml:space="preserve">Figure the final amount to withhold </t>
  </si>
  <si>
    <t>4a</t>
  </si>
  <si>
    <t>4b</t>
  </si>
  <si>
    <r>
      <t xml:space="preserve">Add lines 3c and 4a. </t>
    </r>
    <r>
      <rPr>
        <b/>
        <sz val="11"/>
        <color theme="1"/>
        <rFont val="Calibri"/>
        <family val="2"/>
        <scheme val="minor"/>
      </rPr>
      <t>This is the amount to withhold from the employee's wages</t>
    </r>
  </si>
  <si>
    <r>
      <t xml:space="preserve">the </t>
    </r>
    <r>
      <rPr>
        <b/>
        <sz val="11"/>
        <color theme="1"/>
        <rFont val="Calibri"/>
        <family val="2"/>
        <scheme val="minor"/>
      </rPr>
      <t>Tentative Withholding Amount</t>
    </r>
    <r>
      <rPr>
        <sz val="11"/>
        <color theme="1"/>
        <rFont val="Calibri"/>
        <family val="2"/>
        <scheme val="minor"/>
      </rPr>
      <t>………………………………………………………………….</t>
    </r>
  </si>
  <si>
    <r>
      <t>this pay period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………………………………………………………………………………………………………….</t>
    </r>
  </si>
  <si>
    <t xml:space="preserve">Enter the additional amount to withhold from the employee's Form W-4 (Step </t>
  </si>
  <si>
    <t>4c of the 2020 or later form……………………………………………………………………………………..</t>
  </si>
  <si>
    <t>1j</t>
  </si>
  <si>
    <t>Enter the number of allowances claimed on the employee's most recent Form W-4</t>
  </si>
  <si>
    <r>
      <t>Annual Wage Amount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………………………………………………………………………………………………….</t>
    </r>
  </si>
  <si>
    <t>Multiply line 1j by $4,300……………………………………………………………………………….……………</t>
  </si>
  <si>
    <r>
      <t xml:space="preserve">Subtract line 1k from line 1c. If zero or less, enter -0-. This is the </t>
    </r>
    <r>
      <rPr>
        <b/>
        <sz val="11"/>
        <color theme="1"/>
        <rFont val="Calibri"/>
        <family val="2"/>
        <scheme val="minor"/>
      </rPr>
      <t xml:space="preserve">Adjusted </t>
    </r>
  </si>
  <si>
    <r>
      <t xml:space="preserve">Note. </t>
    </r>
    <r>
      <rPr>
        <sz val="11"/>
        <color theme="1"/>
        <rFont val="Calibri"/>
        <family val="2"/>
        <scheme val="minor"/>
      </rPr>
      <t>Don't use the Head of Household table if the Form W-4 is from 2019 or earlier.</t>
    </r>
  </si>
  <si>
    <t>Before 2020</t>
  </si>
  <si>
    <t>Only fill out the highlighted cells</t>
  </si>
  <si>
    <t>2020 or Later</t>
  </si>
  <si>
    <t>Enter the amount from Step 4(b) of the employee's Form W-4………………………….……</t>
  </si>
  <si>
    <t>①</t>
  </si>
  <si>
    <t>If tax period is &gt; 1, then the number of pay periods you have per year =  24 pay periods/ number of tax periods</t>
  </si>
  <si>
    <t xml:space="preserve">The amount in cell I9 needs to be manually adjusted. </t>
  </si>
  <si>
    <t>②</t>
  </si>
  <si>
    <t>Please use the correct Percentage Method Tables for Automated Payroll Systems</t>
  </si>
  <si>
    <t xml:space="preserve">Figure the Tentative Withholding Amount </t>
  </si>
  <si>
    <r>
      <t xml:space="preserve">Find the row in the appropriate </t>
    </r>
    <r>
      <rPr>
        <sz val="11"/>
        <color rgb="FFFF0000"/>
        <rFont val="Calibri"/>
        <family val="2"/>
        <scheme val="minor"/>
      </rPr>
      <t>②</t>
    </r>
    <r>
      <rPr>
        <b/>
        <sz val="11"/>
        <color theme="1"/>
        <rFont val="Calibri"/>
        <family val="2"/>
        <scheme val="minor"/>
      </rPr>
      <t>Annual Percentage Method</t>
    </r>
    <r>
      <rPr>
        <sz val="11"/>
        <color theme="1"/>
        <rFont val="Calibri"/>
        <family val="2"/>
        <scheme val="minor"/>
      </rPr>
      <t xml:space="preserve"> table in which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</t>
    </r>
  </si>
  <si>
    <t>Employee's Total Taxable Wages this Payroll Period</t>
  </si>
  <si>
    <t>Employee Name:</t>
  </si>
  <si>
    <t>Empl ID:</t>
  </si>
  <si>
    <t>Pay Date:</t>
  </si>
  <si>
    <t>Tax Status:</t>
  </si>
  <si>
    <t>Withholding Allowance:</t>
  </si>
  <si>
    <t>Total Earnings</t>
  </si>
  <si>
    <t>Less:</t>
  </si>
  <si>
    <t>AR</t>
  </si>
  <si>
    <t xml:space="preserve">Reg Retir </t>
  </si>
  <si>
    <t>DR</t>
  </si>
  <si>
    <t>Dental Pre-Tax</t>
  </si>
  <si>
    <t>FA</t>
  </si>
  <si>
    <t>Flex Spending Admin Fee</t>
  </si>
  <si>
    <t>FD</t>
  </si>
  <si>
    <t>Flex Spending Dep Care</t>
  </si>
  <si>
    <t>FM</t>
  </si>
  <si>
    <t>Flex Spending Medical</t>
  </si>
  <si>
    <t>MR</t>
  </si>
  <si>
    <t>EUTF PreTax Medical</t>
  </si>
  <si>
    <t>PR</t>
  </si>
  <si>
    <t>Prescription Drug Pre Tax</t>
  </si>
  <si>
    <t>TB</t>
  </si>
  <si>
    <t>DAGS Automotive Pre Tax Prkg</t>
  </si>
  <si>
    <t>VR</t>
  </si>
  <si>
    <t>Vision Pre Tax</t>
  </si>
  <si>
    <t>Total Deductions</t>
  </si>
  <si>
    <t xml:space="preserve">Figure the Tentative Withholding Amount  </t>
  </si>
  <si>
    <r>
      <t xml:space="preserve">Find the row in the appropriate </t>
    </r>
    <r>
      <rPr>
        <sz val="11"/>
        <color rgb="FFFF0000"/>
        <rFont val="Calibri"/>
        <family val="2"/>
        <scheme val="minor"/>
      </rPr>
      <t>②</t>
    </r>
    <r>
      <rPr>
        <b/>
        <sz val="11"/>
        <color theme="1"/>
        <rFont val="Calibri"/>
        <family val="2"/>
        <scheme val="minor"/>
      </rPr>
      <t>Annual Percentage Method</t>
    </r>
    <r>
      <rPr>
        <sz val="11"/>
        <color theme="1"/>
        <rFont val="Calibri"/>
        <family val="2"/>
        <scheme val="minor"/>
      </rPr>
      <t xml:space="preserve"> table in which the </t>
    </r>
  </si>
  <si>
    <t>AP</t>
  </si>
  <si>
    <t xml:space="preserve">Tax Shelter Annuity </t>
  </si>
  <si>
    <t>DC</t>
  </si>
  <si>
    <t xml:space="preserve">Deferred Comp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</si>
</sst>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49" fontId="0" fillId="2" borderId="0" xfId="0" applyNumberFormat="1" applyFill="1" applyAlignment="1">
      <alignment horizontal="right"/>
    </xf>
    <xf numFmtId="0" fontId="0" fillId="0" borderId="0" xfId="0" applyAlignment="1">
      <alignment horizontal="left"/>
    </xf>
    <xf numFmtId="0" fontId="0" fillId="2" borderId="0" xfId="0" applyNumberFormat="1" applyFill="1"/>
    <xf numFmtId="0" fontId="0" fillId="0" borderId="0" xfId="0" applyProtection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NumberFormat="1" applyFill="1" applyProtection="1"/>
    <xf numFmtId="0" fontId="0" fillId="2" borderId="0" xfId="0" applyFill="1"/>
    <xf numFmtId="14" fontId="0" fillId="0" borderId="0" xfId="0" applyNumberFormat="1"/>
    <xf numFmtId="4" fontId="0" fillId="2" borderId="0" xfId="0" applyNumberFormat="1" applyFill="1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2" fontId="0" fillId="0" borderId="0" xfId="0" applyNumberFormat="1"/>
    <xf numFmtId="0" fontId="0" fillId="0" borderId="2" xfId="0" applyBorder="1"/>
    <xf numFmtId="0" fontId="0" fillId="0" borderId="0" xfId="0" applyBorder="1"/>
    <xf numFmtId="164" fontId="0" fillId="2" borderId="0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27</xdr:col>
      <xdr:colOff>277867</xdr:colOff>
      <xdr:row>19</xdr:row>
      <xdr:rowOff>9978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57616E-BE97-40AD-AEA8-ED66D9488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0" y="381000"/>
          <a:ext cx="11765017" cy="324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37</xdr:row>
      <xdr:rowOff>47625</xdr:rowOff>
    </xdr:from>
    <xdr:to>
      <xdr:col>25</xdr:col>
      <xdr:colOff>8521</xdr:colOff>
      <xdr:row>68</xdr:row>
      <xdr:rowOff>180220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9A4E8-D4D0-49D9-A4FE-6DFD9C151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0" y="7096125"/>
          <a:ext cx="8028571" cy="6038095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70</xdr:row>
      <xdr:rowOff>114300</xdr:rowOff>
    </xdr:from>
    <xdr:to>
      <xdr:col>25</xdr:col>
      <xdr:colOff>477446</xdr:colOff>
      <xdr:row>106</xdr:row>
      <xdr:rowOff>181942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36CEEF-0834-402E-B954-476E50D19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0" y="13449300"/>
          <a:ext cx="8573696" cy="6925642"/>
        </a:xfrm>
        <a:prstGeom prst="rect">
          <a:avLst/>
        </a:prstGeom>
      </xdr:spPr>
    </xdr:pic>
    <xdr:clientData/>
  </xdr:twoCellAnchor>
  <xdr:twoCellAnchor editAs="oneCell">
    <xdr:from>
      <xdr:col>12</xdr:col>
      <xdr:colOff>9524</xdr:colOff>
      <xdr:row>1</xdr:row>
      <xdr:rowOff>38100</xdr:rowOff>
    </xdr:from>
    <xdr:to>
      <xdr:col>25</xdr:col>
      <xdr:colOff>114299</xdr:colOff>
      <xdr:row>36</xdr:row>
      <xdr:rowOff>39064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637B8B-D94B-48D3-84B4-ED63CCF11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05974" y="228600"/>
          <a:ext cx="8029575" cy="66684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38</xdr:row>
      <xdr:rowOff>47625</xdr:rowOff>
    </xdr:from>
    <xdr:to>
      <xdr:col>26</xdr:col>
      <xdr:colOff>115490</xdr:colOff>
      <xdr:row>69</xdr:row>
      <xdr:rowOff>181818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93EA7A-DA46-40EA-8092-D04E44993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7286625"/>
          <a:ext cx="8526065" cy="6039693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</xdr:colOff>
      <xdr:row>71</xdr:row>
      <xdr:rowOff>66675</xdr:rowOff>
    </xdr:from>
    <xdr:to>
      <xdr:col>26</xdr:col>
      <xdr:colOff>67871</xdr:colOff>
      <xdr:row>107</xdr:row>
      <xdr:rowOff>134317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64526E8-5CAD-4BE1-9C0A-AFDA73ED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9275" y="13592175"/>
          <a:ext cx="8573696" cy="6925642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0</xdr:row>
      <xdr:rowOff>85725</xdr:rowOff>
    </xdr:from>
    <xdr:to>
      <xdr:col>26</xdr:col>
      <xdr:colOff>59303</xdr:colOff>
      <xdr:row>37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88CC6F-685A-4BD8-8749-EB9048DDC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63100" y="85725"/>
          <a:ext cx="8441303" cy="701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7"/>
  <sheetViews>
    <sheetView workbookViewId="0">
      <selection activeCell="I23" sqref="I23"/>
    </sheetView>
  </sheetViews>
  <sheetFormatPr defaultRowHeight="15" x14ac:dyDescent="0.25"/>
  <cols>
    <col min="2" max="2" width="30.42578125" bestFit="1" customWidth="1"/>
    <col min="3" max="3" width="31.28515625" customWidth="1"/>
    <col min="6" max="6" width="9.85546875" bestFit="1" customWidth="1"/>
    <col min="8" max="8" width="10.140625" bestFit="1" customWidth="1"/>
    <col min="9" max="9" width="16.5703125" customWidth="1"/>
    <col min="12" max="12" width="11.5703125" bestFit="1" customWidth="1"/>
    <col min="13" max="13" width="11.5703125" customWidth="1"/>
    <col min="17" max="17" width="10.5703125" customWidth="1"/>
    <col min="19" max="19" width="10.5703125" bestFit="1" customWidth="1"/>
  </cols>
  <sheetData>
    <row r="1" spans="2:19" x14ac:dyDescent="0.25">
      <c r="B1" s="19" t="s">
        <v>75</v>
      </c>
    </row>
    <row r="3" spans="2:19" x14ac:dyDescent="0.25">
      <c r="B3" s="17" t="s">
        <v>85</v>
      </c>
    </row>
    <row r="5" spans="2:19" x14ac:dyDescent="0.25">
      <c r="B5" t="s">
        <v>86</v>
      </c>
    </row>
    <row r="6" spans="2:19" x14ac:dyDescent="0.25">
      <c r="B6" t="s">
        <v>87</v>
      </c>
    </row>
    <row r="7" spans="2:19" x14ac:dyDescent="0.25">
      <c r="B7" t="s">
        <v>88</v>
      </c>
    </row>
    <row r="8" spans="2:19" x14ac:dyDescent="0.25">
      <c r="B8" t="s">
        <v>89</v>
      </c>
    </row>
    <row r="9" spans="2:19" x14ac:dyDescent="0.25">
      <c r="B9" t="s">
        <v>90</v>
      </c>
    </row>
    <row r="10" spans="2:19" x14ac:dyDescent="0.25">
      <c r="C10" s="20"/>
    </row>
    <row r="11" spans="2:19" x14ac:dyDescent="0.25">
      <c r="B11" t="s">
        <v>91</v>
      </c>
      <c r="H11" s="21"/>
    </row>
    <row r="12" spans="2:19" x14ac:dyDescent="0.25">
      <c r="H12" s="22"/>
      <c r="M12" s="29"/>
      <c r="N12" s="29"/>
      <c r="O12" s="29"/>
      <c r="P12" s="29"/>
      <c r="Q12" s="29"/>
      <c r="R12" s="29"/>
    </row>
    <row r="13" spans="2:19" x14ac:dyDescent="0.25">
      <c r="B13" s="16" t="s">
        <v>92</v>
      </c>
      <c r="H13" s="22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23" t="s">
        <v>114</v>
      </c>
      <c r="C14" t="s">
        <v>115</v>
      </c>
      <c r="G14" s="19"/>
      <c r="H14" s="22"/>
      <c r="L14" s="3"/>
      <c r="M14" s="3"/>
      <c r="N14" s="3"/>
      <c r="O14" s="3"/>
      <c r="P14" s="3"/>
      <c r="Q14" s="3"/>
      <c r="R14" s="3"/>
      <c r="S14" s="3"/>
    </row>
    <row r="15" spans="2:19" x14ac:dyDescent="0.25">
      <c r="B15" s="23" t="s">
        <v>93</v>
      </c>
      <c r="C15" t="s">
        <v>94</v>
      </c>
      <c r="G15" s="21"/>
      <c r="H15" s="22"/>
      <c r="L15" s="3"/>
      <c r="M15" s="3"/>
      <c r="N15" s="3"/>
      <c r="O15" s="3"/>
      <c r="P15" s="3"/>
      <c r="Q15" s="3"/>
      <c r="R15" s="3"/>
      <c r="S15" s="3"/>
    </row>
    <row r="16" spans="2:19" x14ac:dyDescent="0.25">
      <c r="B16" s="23" t="s">
        <v>116</v>
      </c>
      <c r="C16" t="s">
        <v>117</v>
      </c>
      <c r="G16" s="21"/>
      <c r="H16" s="22"/>
      <c r="L16" s="3"/>
      <c r="M16" s="3"/>
      <c r="N16" s="3"/>
      <c r="O16" s="3"/>
      <c r="P16" s="3"/>
      <c r="Q16" s="3"/>
      <c r="R16" s="3"/>
      <c r="S16" s="3"/>
    </row>
    <row r="17" spans="2:19" x14ac:dyDescent="0.25">
      <c r="B17" s="23" t="s">
        <v>95</v>
      </c>
      <c r="C17" s="16" t="s">
        <v>96</v>
      </c>
      <c r="G17" s="21"/>
      <c r="H17" s="22"/>
      <c r="L17" s="24"/>
      <c r="M17" s="24"/>
      <c r="O17" s="25"/>
      <c r="P17" s="30"/>
      <c r="Q17" s="30"/>
      <c r="R17" s="30"/>
      <c r="S17" s="24"/>
    </row>
    <row r="18" spans="2:19" x14ac:dyDescent="0.25">
      <c r="B18" s="23" t="s">
        <v>97</v>
      </c>
      <c r="C18" s="16" t="s">
        <v>98</v>
      </c>
      <c r="G18" s="21"/>
      <c r="H18" s="22"/>
      <c r="L18" s="24"/>
      <c r="M18" s="24"/>
      <c r="O18" s="25"/>
      <c r="S18" s="24"/>
    </row>
    <row r="19" spans="2:19" x14ac:dyDescent="0.25">
      <c r="B19" s="23" t="s">
        <v>99</v>
      </c>
      <c r="C19" s="16" t="s">
        <v>100</v>
      </c>
      <c r="G19" s="21"/>
      <c r="H19" s="22"/>
      <c r="L19" s="24"/>
      <c r="M19" s="24"/>
      <c r="O19" s="25"/>
      <c r="S19" s="24"/>
    </row>
    <row r="20" spans="2:19" x14ac:dyDescent="0.25">
      <c r="B20" s="23" t="s">
        <v>101</v>
      </c>
      <c r="C20" s="16" t="s">
        <v>102</v>
      </c>
      <c r="G20" s="21"/>
      <c r="H20" s="22"/>
      <c r="L20" s="24"/>
      <c r="M20" s="24"/>
      <c r="O20" s="25"/>
      <c r="S20" s="24"/>
    </row>
    <row r="21" spans="2:19" x14ac:dyDescent="0.25">
      <c r="B21" s="23" t="s">
        <v>103</v>
      </c>
      <c r="C21" s="16" t="s">
        <v>104</v>
      </c>
      <c r="G21" s="21"/>
      <c r="H21" s="22"/>
      <c r="L21" s="24"/>
      <c r="M21" s="24"/>
      <c r="O21" s="25"/>
      <c r="S21" s="24"/>
    </row>
    <row r="22" spans="2:19" x14ac:dyDescent="0.25">
      <c r="B22" s="23" t="s">
        <v>105</v>
      </c>
      <c r="C22" s="16" t="s">
        <v>106</v>
      </c>
      <c r="G22" s="21"/>
      <c r="H22" s="22"/>
      <c r="L22" s="24"/>
      <c r="M22" s="24"/>
      <c r="O22" s="25"/>
      <c r="S22" s="24"/>
    </row>
    <row r="23" spans="2:19" x14ac:dyDescent="0.25">
      <c r="B23" s="23" t="s">
        <v>107</v>
      </c>
      <c r="C23" s="16" t="s">
        <v>108</v>
      </c>
      <c r="G23" s="21"/>
      <c r="H23" s="22"/>
      <c r="L23" s="24"/>
      <c r="M23" s="24"/>
      <c r="O23" s="25"/>
      <c r="S23" s="24"/>
    </row>
    <row r="24" spans="2:19" x14ac:dyDescent="0.25">
      <c r="B24" s="23" t="s">
        <v>109</v>
      </c>
      <c r="C24" s="16" t="s">
        <v>110</v>
      </c>
      <c r="G24" s="21"/>
    </row>
    <row r="25" spans="2:19" x14ac:dyDescent="0.25">
      <c r="C25" s="16" t="s">
        <v>111</v>
      </c>
      <c r="H25" s="22">
        <f>SUM(G14:G24)</f>
        <v>0</v>
      </c>
    </row>
    <row r="26" spans="2:19" x14ac:dyDescent="0.25">
      <c r="M26" s="29"/>
      <c r="N26" s="29"/>
      <c r="O26" s="29"/>
      <c r="P26" s="29"/>
      <c r="Q26" s="29"/>
      <c r="R26" s="29"/>
    </row>
    <row r="27" spans="2:19" x14ac:dyDescent="0.25">
      <c r="B27" s="17" t="s">
        <v>85</v>
      </c>
      <c r="H27" s="22">
        <f>H11-H25</f>
        <v>0</v>
      </c>
      <c r="L27" s="3"/>
      <c r="M27" s="3"/>
      <c r="N27" s="3"/>
      <c r="O27" s="3"/>
      <c r="P27" s="3"/>
      <c r="Q27" s="3"/>
      <c r="R27" s="3"/>
      <c r="S27" s="3"/>
    </row>
  </sheetData>
  <mergeCells count="3">
    <mergeCell ref="M12:R12"/>
    <mergeCell ref="P17:R17"/>
    <mergeCell ref="M26:R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abSelected="1" workbookViewId="0">
      <selection activeCell="C27" sqref="C27:G27"/>
    </sheetView>
  </sheetViews>
  <sheetFormatPr defaultRowHeight="15" x14ac:dyDescent="0.25"/>
  <cols>
    <col min="1" max="1" width="6.42578125" bestFit="1" customWidth="1"/>
    <col min="3" max="6" width="14.28515625" customWidth="1"/>
    <col min="7" max="7" width="16.7109375" customWidth="1"/>
    <col min="8" max="9" width="14.28515625" customWidth="1"/>
  </cols>
  <sheetData>
    <row r="1" spans="1:10" x14ac:dyDescent="0.25">
      <c r="A1" s="29" t="s">
        <v>74</v>
      </c>
      <c r="B1" s="29"/>
      <c r="C1" s="32" t="s">
        <v>75</v>
      </c>
      <c r="D1" s="32"/>
      <c r="E1" s="32"/>
      <c r="F1" s="32"/>
      <c r="I1" s="7"/>
    </row>
    <row r="2" spans="1:10" x14ac:dyDescent="0.25">
      <c r="I2" s="7"/>
    </row>
    <row r="3" spans="1:10" x14ac:dyDescent="0.25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5" t="s">
        <v>7</v>
      </c>
    </row>
    <row r="4" spans="1:10" x14ac:dyDescent="0.25">
      <c r="C4" s="1">
        <v>2</v>
      </c>
      <c r="D4" s="1">
        <v>4</v>
      </c>
      <c r="E4" s="1">
        <v>12</v>
      </c>
      <c r="F4" s="1">
        <v>24</v>
      </c>
      <c r="G4" s="1">
        <v>26</v>
      </c>
      <c r="H4" s="1">
        <v>52</v>
      </c>
      <c r="I4" s="6">
        <v>260</v>
      </c>
    </row>
    <row r="5" spans="1:10" x14ac:dyDescent="0.25">
      <c r="I5" s="7"/>
    </row>
    <row r="6" spans="1:10" x14ac:dyDescent="0.25">
      <c r="A6" s="3" t="s">
        <v>8</v>
      </c>
      <c r="B6" s="29" t="s">
        <v>9</v>
      </c>
      <c r="C6" s="29"/>
      <c r="D6" s="29"/>
      <c r="E6" s="29"/>
      <c r="I6" s="7"/>
    </row>
    <row r="7" spans="1:10" x14ac:dyDescent="0.25">
      <c r="B7" t="s">
        <v>10</v>
      </c>
      <c r="C7" s="30" t="s">
        <v>18</v>
      </c>
      <c r="D7" s="30"/>
      <c r="E7" s="30"/>
      <c r="F7" s="30"/>
      <c r="G7" s="30"/>
      <c r="H7" t="s">
        <v>10</v>
      </c>
      <c r="I7" s="7">
        <f>'Taxable Wage'!H27</f>
        <v>0</v>
      </c>
    </row>
    <row r="8" spans="1:10" x14ac:dyDescent="0.25">
      <c r="B8" t="s">
        <v>11</v>
      </c>
      <c r="C8" s="30" t="s">
        <v>20</v>
      </c>
      <c r="D8" s="30"/>
      <c r="E8" s="30"/>
      <c r="F8" s="30"/>
      <c r="G8" s="30"/>
      <c r="H8" t="s">
        <v>11</v>
      </c>
      <c r="I8" s="18">
        <v>24</v>
      </c>
      <c r="J8" s="14" t="s">
        <v>78</v>
      </c>
    </row>
    <row r="9" spans="1:10" x14ac:dyDescent="0.25">
      <c r="B9" t="s">
        <v>12</v>
      </c>
      <c r="C9" s="30" t="s">
        <v>19</v>
      </c>
      <c r="D9" s="30"/>
      <c r="E9" s="30"/>
      <c r="F9" s="30"/>
      <c r="G9" s="30"/>
      <c r="H9" t="s">
        <v>12</v>
      </c>
      <c r="I9" s="7">
        <f>I7*I8</f>
        <v>0</v>
      </c>
    </row>
    <row r="10" spans="1:10" x14ac:dyDescent="0.25">
      <c r="A10" s="3"/>
      <c r="B10" s="4"/>
      <c r="C10" s="4"/>
      <c r="D10" s="4"/>
      <c r="E10" s="4"/>
      <c r="I10" s="7"/>
      <c r="J10" s="12"/>
    </row>
    <row r="11" spans="1:10" x14ac:dyDescent="0.25">
      <c r="B11" t="s">
        <v>68</v>
      </c>
      <c r="C11" s="30" t="s">
        <v>69</v>
      </c>
      <c r="D11" s="30"/>
      <c r="E11" s="30"/>
      <c r="F11" s="30"/>
      <c r="G11" s="30"/>
      <c r="H11" t="s">
        <v>68</v>
      </c>
      <c r="I11" s="11"/>
    </row>
    <row r="12" spans="1:10" x14ac:dyDescent="0.25">
      <c r="B12" t="s">
        <v>25</v>
      </c>
      <c r="C12" s="30" t="s">
        <v>71</v>
      </c>
      <c r="D12" s="30"/>
      <c r="E12" s="30"/>
      <c r="F12" s="30"/>
      <c r="G12" s="30"/>
      <c r="H12" t="s">
        <v>25</v>
      </c>
      <c r="I12" s="7">
        <f>I11*4300</f>
        <v>0</v>
      </c>
    </row>
    <row r="13" spans="1:10" x14ac:dyDescent="0.25">
      <c r="B13" t="s">
        <v>26</v>
      </c>
      <c r="C13" s="33" t="s">
        <v>72</v>
      </c>
      <c r="D13" s="33"/>
      <c r="E13" s="33"/>
      <c r="F13" s="33"/>
      <c r="G13" s="33"/>
      <c r="I13" s="7"/>
    </row>
    <row r="14" spans="1:10" x14ac:dyDescent="0.25">
      <c r="C14" s="31" t="s">
        <v>70</v>
      </c>
      <c r="D14" s="31"/>
      <c r="E14" s="31"/>
      <c r="F14" s="31"/>
      <c r="G14" s="31"/>
      <c r="H14" t="s">
        <v>30</v>
      </c>
      <c r="I14" s="7">
        <f>IF(I9-I12&gt;=0,I9- I12, 0)</f>
        <v>0</v>
      </c>
    </row>
    <row r="15" spans="1:10" x14ac:dyDescent="0.25">
      <c r="I15" s="7"/>
    </row>
    <row r="16" spans="1:10" x14ac:dyDescent="0.25">
      <c r="A16" s="3" t="s">
        <v>31</v>
      </c>
      <c r="B16" s="31" t="s">
        <v>83</v>
      </c>
      <c r="C16" s="31"/>
      <c r="D16" s="31"/>
      <c r="E16" s="31"/>
      <c r="I16" s="7"/>
    </row>
    <row r="17" spans="1:15" x14ac:dyDescent="0.25">
      <c r="B17" s="30" t="s">
        <v>32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x14ac:dyDescent="0.25">
      <c r="B18" s="31" t="s">
        <v>73</v>
      </c>
      <c r="C18" s="31"/>
      <c r="D18" s="31"/>
      <c r="E18" s="31"/>
      <c r="F18" s="31"/>
      <c r="G18" s="31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B19" s="3"/>
      <c r="I19" s="7"/>
    </row>
    <row r="20" spans="1:15" x14ac:dyDescent="0.25">
      <c r="B20" t="s">
        <v>33</v>
      </c>
      <c r="C20" s="30" t="s">
        <v>42</v>
      </c>
      <c r="D20" s="30"/>
      <c r="E20" s="30"/>
      <c r="F20" s="30"/>
      <c r="G20" s="30"/>
      <c r="H20" t="s">
        <v>33</v>
      </c>
      <c r="I20" s="7">
        <f>I14</f>
        <v>0</v>
      </c>
    </row>
    <row r="21" spans="1:15" x14ac:dyDescent="0.25">
      <c r="B21" t="s">
        <v>34</v>
      </c>
      <c r="C21" s="30" t="s">
        <v>84</v>
      </c>
      <c r="D21" s="30"/>
      <c r="E21" s="30"/>
      <c r="F21" s="30"/>
      <c r="G21" s="30"/>
      <c r="H21" s="13"/>
      <c r="I21" s="7"/>
    </row>
    <row r="22" spans="1:15" x14ac:dyDescent="0.25">
      <c r="C22" s="30" t="s">
        <v>41</v>
      </c>
      <c r="D22" s="30"/>
      <c r="E22" s="30"/>
      <c r="F22" s="30"/>
      <c r="G22" s="30"/>
      <c r="I22" s="7"/>
    </row>
    <row r="23" spans="1:15" x14ac:dyDescent="0.25">
      <c r="C23" s="30" t="s">
        <v>43</v>
      </c>
      <c r="D23" s="30"/>
      <c r="E23" s="30"/>
      <c r="F23" s="30"/>
      <c r="G23" s="30"/>
      <c r="H23" t="s">
        <v>34</v>
      </c>
      <c r="I23" s="28"/>
    </row>
    <row r="24" spans="1:15" x14ac:dyDescent="0.25">
      <c r="B24" t="s">
        <v>35</v>
      </c>
      <c r="C24" s="30" t="s">
        <v>45</v>
      </c>
      <c r="D24" s="30"/>
      <c r="E24" s="30"/>
      <c r="F24" s="30"/>
      <c r="G24" s="30"/>
      <c r="H24" t="s">
        <v>35</v>
      </c>
      <c r="I24" s="8"/>
      <c r="M24" s="27"/>
    </row>
    <row r="25" spans="1:15" x14ac:dyDescent="0.25">
      <c r="B25" t="s">
        <v>36</v>
      </c>
      <c r="C25" s="30" t="s">
        <v>49</v>
      </c>
      <c r="D25" s="30"/>
      <c r="E25" s="30"/>
      <c r="F25" s="30"/>
      <c r="G25" s="30"/>
      <c r="H25" t="s">
        <v>36</v>
      </c>
      <c r="I25" s="9"/>
      <c r="J25" s="26"/>
    </row>
    <row r="26" spans="1:15" x14ac:dyDescent="0.25">
      <c r="B26" t="s">
        <v>37</v>
      </c>
      <c r="C26" s="30" t="s">
        <v>47</v>
      </c>
      <c r="D26" s="30"/>
      <c r="E26" s="30"/>
      <c r="F26" s="30"/>
      <c r="G26" s="30"/>
      <c r="H26" t="s">
        <v>37</v>
      </c>
      <c r="I26" s="7">
        <f>I20-I23</f>
        <v>0</v>
      </c>
    </row>
    <row r="27" spans="1:15" x14ac:dyDescent="0.25">
      <c r="B27" t="s">
        <v>38</v>
      </c>
      <c r="C27" s="30" t="s">
        <v>48</v>
      </c>
      <c r="D27" s="30"/>
      <c r="E27" s="30"/>
      <c r="F27" s="30"/>
      <c r="G27" s="30"/>
      <c r="H27" t="s">
        <v>38</v>
      </c>
      <c r="I27" s="7">
        <f>I26*(I25/100)</f>
        <v>0</v>
      </c>
    </row>
    <row r="28" spans="1:15" x14ac:dyDescent="0.25">
      <c r="B28" t="s">
        <v>39</v>
      </c>
      <c r="C28" s="30" t="s">
        <v>46</v>
      </c>
      <c r="D28" s="30"/>
      <c r="E28" s="30"/>
      <c r="F28" s="30"/>
      <c r="G28" s="30"/>
      <c r="H28" t="s">
        <v>39</v>
      </c>
      <c r="I28" s="7">
        <f>I24+I27</f>
        <v>0</v>
      </c>
    </row>
    <row r="29" spans="1:15" x14ac:dyDescent="0.25">
      <c r="B29" t="s">
        <v>40</v>
      </c>
      <c r="C29" s="30" t="s">
        <v>44</v>
      </c>
      <c r="D29" s="30"/>
      <c r="E29" s="30"/>
      <c r="F29" s="30"/>
      <c r="G29" s="30"/>
      <c r="I29" s="7"/>
    </row>
    <row r="30" spans="1:15" x14ac:dyDescent="0.25">
      <c r="C30" s="30" t="s">
        <v>64</v>
      </c>
      <c r="D30" s="30"/>
      <c r="E30" s="30"/>
      <c r="F30" s="30"/>
      <c r="G30" s="30"/>
      <c r="H30" t="s">
        <v>40</v>
      </c>
      <c r="I30" s="7">
        <f>I28/24</f>
        <v>0</v>
      </c>
    </row>
    <row r="31" spans="1:15" x14ac:dyDescent="0.25">
      <c r="I31" s="7"/>
    </row>
    <row r="32" spans="1:15" x14ac:dyDescent="0.25">
      <c r="A32" s="3" t="s">
        <v>50</v>
      </c>
      <c r="B32" s="31" t="s">
        <v>51</v>
      </c>
      <c r="C32" s="31"/>
      <c r="I32" s="7"/>
    </row>
    <row r="33" spans="1:9" x14ac:dyDescent="0.25">
      <c r="B33" t="s">
        <v>52</v>
      </c>
      <c r="C33" s="30" t="s">
        <v>55</v>
      </c>
      <c r="D33" s="30"/>
      <c r="E33" s="30"/>
      <c r="F33" s="30"/>
      <c r="G33" s="30"/>
      <c r="I33" s="7"/>
    </row>
    <row r="34" spans="1:9" x14ac:dyDescent="0.25">
      <c r="C34" s="30" t="s">
        <v>56</v>
      </c>
      <c r="D34" s="30"/>
      <c r="E34" s="30"/>
      <c r="F34" s="30"/>
      <c r="G34" s="30"/>
      <c r="H34" t="s">
        <v>52</v>
      </c>
      <c r="I34" s="8"/>
    </row>
    <row r="35" spans="1:9" x14ac:dyDescent="0.25">
      <c r="B35" t="s">
        <v>53</v>
      </c>
      <c r="C35" s="30" t="s">
        <v>57</v>
      </c>
      <c r="D35" s="30"/>
      <c r="E35" s="30"/>
      <c r="F35" s="30"/>
      <c r="G35" s="30"/>
      <c r="H35" t="s">
        <v>53</v>
      </c>
      <c r="I35" s="7">
        <f>I34/24</f>
        <v>0</v>
      </c>
    </row>
    <row r="36" spans="1:9" x14ac:dyDescent="0.25">
      <c r="B36" t="s">
        <v>54</v>
      </c>
      <c r="C36" s="30" t="s">
        <v>58</v>
      </c>
      <c r="D36" s="30"/>
      <c r="E36" s="30"/>
      <c r="F36" s="30"/>
      <c r="G36" s="30"/>
      <c r="H36" t="s">
        <v>54</v>
      </c>
      <c r="I36" s="7">
        <f>IF(I30-I35&gt;=0, I30-I35, 0)</f>
        <v>0</v>
      </c>
    </row>
    <row r="37" spans="1:9" x14ac:dyDescent="0.25">
      <c r="I37" s="7"/>
    </row>
    <row r="38" spans="1:9" x14ac:dyDescent="0.25">
      <c r="A38" s="3" t="s">
        <v>59</v>
      </c>
      <c r="B38" s="31" t="s">
        <v>60</v>
      </c>
      <c r="C38" s="31"/>
      <c r="D38" s="31"/>
      <c r="I38" s="7"/>
    </row>
    <row r="39" spans="1:9" x14ac:dyDescent="0.25">
      <c r="B39" t="s">
        <v>61</v>
      </c>
      <c r="C39" s="30" t="s">
        <v>66</v>
      </c>
      <c r="D39" s="30"/>
      <c r="E39" s="30"/>
      <c r="F39" s="30"/>
      <c r="G39" s="30"/>
      <c r="I39" s="7"/>
    </row>
    <row r="40" spans="1:9" x14ac:dyDescent="0.25">
      <c r="C40" s="30" t="s">
        <v>67</v>
      </c>
      <c r="D40" s="30"/>
      <c r="E40" s="30"/>
      <c r="F40" s="30"/>
      <c r="G40" s="30"/>
      <c r="H40" t="s">
        <v>61</v>
      </c>
      <c r="I40" s="8"/>
    </row>
    <row r="41" spans="1:9" x14ac:dyDescent="0.25">
      <c r="B41" t="s">
        <v>62</v>
      </c>
      <c r="C41" s="30" t="s">
        <v>63</v>
      </c>
      <c r="D41" s="30"/>
      <c r="E41" s="30"/>
      <c r="F41" s="30"/>
      <c r="G41" s="30"/>
      <c r="I41" s="7"/>
    </row>
    <row r="42" spans="1:9" x14ac:dyDescent="0.25">
      <c r="C42" s="31" t="s">
        <v>65</v>
      </c>
      <c r="D42" s="31"/>
      <c r="E42" s="31"/>
      <c r="F42" s="31"/>
      <c r="G42" s="31"/>
      <c r="H42" t="s">
        <v>62</v>
      </c>
      <c r="I42" s="7">
        <f>I36+I40</f>
        <v>0</v>
      </c>
    </row>
    <row r="45" spans="1:9" x14ac:dyDescent="0.25">
      <c r="B45" s="14" t="s">
        <v>78</v>
      </c>
      <c r="C45" s="13" t="s">
        <v>79</v>
      </c>
      <c r="D45" s="13"/>
      <c r="E45" s="13"/>
      <c r="F45" s="13"/>
      <c r="G45" s="13"/>
      <c r="H45" s="13"/>
      <c r="I45" s="15"/>
    </row>
    <row r="46" spans="1:9" x14ac:dyDescent="0.25">
      <c r="C46" s="13" t="s">
        <v>80</v>
      </c>
      <c r="D46" s="13"/>
      <c r="E46" s="13"/>
      <c r="F46" s="13"/>
      <c r="G46" s="13"/>
      <c r="H46" s="13"/>
      <c r="I46" s="15"/>
    </row>
    <row r="47" spans="1:9" x14ac:dyDescent="0.25">
      <c r="I47" s="7"/>
    </row>
    <row r="48" spans="1:9" x14ac:dyDescent="0.25">
      <c r="B48" s="14" t="s">
        <v>81</v>
      </c>
      <c r="C48" s="13" t="s">
        <v>82</v>
      </c>
      <c r="I48" s="7"/>
    </row>
  </sheetData>
  <mergeCells count="34">
    <mergeCell ref="C41:G41"/>
    <mergeCell ref="C20:G20"/>
    <mergeCell ref="C21:G21"/>
    <mergeCell ref="C22:G22"/>
    <mergeCell ref="C23:G23"/>
    <mergeCell ref="C24:G24"/>
    <mergeCell ref="C30:G30"/>
    <mergeCell ref="A1:B1"/>
    <mergeCell ref="C1:F1"/>
    <mergeCell ref="C39:G39"/>
    <mergeCell ref="C12:G12"/>
    <mergeCell ref="C13:G13"/>
    <mergeCell ref="C14:G14"/>
    <mergeCell ref="B16:E16"/>
    <mergeCell ref="B6:E6"/>
    <mergeCell ref="C11:G11"/>
    <mergeCell ref="C8:G8"/>
    <mergeCell ref="C9:G9"/>
    <mergeCell ref="C42:G42"/>
    <mergeCell ref="C7:G7"/>
    <mergeCell ref="B18:G18"/>
    <mergeCell ref="B32:C32"/>
    <mergeCell ref="C33:G33"/>
    <mergeCell ref="C34:G34"/>
    <mergeCell ref="C35:G35"/>
    <mergeCell ref="C36:G36"/>
    <mergeCell ref="B38:D38"/>
    <mergeCell ref="C25:G25"/>
    <mergeCell ref="C26:G26"/>
    <mergeCell ref="C27:G27"/>
    <mergeCell ref="C28:G28"/>
    <mergeCell ref="C29:G29"/>
    <mergeCell ref="B17:O17"/>
    <mergeCell ref="C40:G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workbookViewId="0">
      <selection activeCell="AD107" sqref="AD107"/>
    </sheetView>
  </sheetViews>
  <sheetFormatPr defaultRowHeight="15" x14ac:dyDescent="0.25"/>
  <cols>
    <col min="1" max="1" width="6.42578125" bestFit="1" customWidth="1"/>
    <col min="2" max="2" width="7.28515625" bestFit="1" customWidth="1"/>
    <col min="3" max="8" width="14.28515625" customWidth="1"/>
    <col min="9" max="9" width="14.28515625" style="7" customWidth="1"/>
  </cols>
  <sheetData>
    <row r="1" spans="1:10" x14ac:dyDescent="0.25">
      <c r="A1" s="29" t="s">
        <v>76</v>
      </c>
      <c r="B1" s="29"/>
      <c r="C1" s="32" t="s">
        <v>75</v>
      </c>
      <c r="D1" s="32"/>
      <c r="E1" s="32"/>
      <c r="F1" s="32"/>
    </row>
    <row r="3" spans="1:10" x14ac:dyDescent="0.25"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5" t="s">
        <v>7</v>
      </c>
    </row>
    <row r="4" spans="1:10" x14ac:dyDescent="0.25">
      <c r="C4" s="1">
        <v>2</v>
      </c>
      <c r="D4" s="1">
        <v>4</v>
      </c>
      <c r="E4" s="1">
        <v>12</v>
      </c>
      <c r="F4" s="1">
        <v>24</v>
      </c>
      <c r="G4" s="1">
        <v>26</v>
      </c>
      <c r="H4" s="1">
        <v>52</v>
      </c>
      <c r="I4" s="6">
        <v>260</v>
      </c>
    </row>
    <row r="6" spans="1:10" x14ac:dyDescent="0.25">
      <c r="A6" s="3" t="s">
        <v>8</v>
      </c>
      <c r="B6" s="29" t="s">
        <v>9</v>
      </c>
      <c r="C6" s="29"/>
      <c r="D6" s="29"/>
      <c r="E6" s="29"/>
    </row>
    <row r="7" spans="1:10" x14ac:dyDescent="0.25">
      <c r="B7" t="s">
        <v>10</v>
      </c>
      <c r="C7" s="30" t="s">
        <v>18</v>
      </c>
      <c r="D7" s="30"/>
      <c r="E7" s="30"/>
      <c r="F7" s="30"/>
      <c r="G7" s="30"/>
      <c r="H7" t="s">
        <v>10</v>
      </c>
      <c r="I7" s="7">
        <f>'Taxable Wage'!H27</f>
        <v>0</v>
      </c>
    </row>
    <row r="8" spans="1:10" x14ac:dyDescent="0.25">
      <c r="B8" t="s">
        <v>11</v>
      </c>
      <c r="C8" s="30" t="s">
        <v>20</v>
      </c>
      <c r="D8" s="30"/>
      <c r="E8" s="30"/>
      <c r="F8" s="30"/>
      <c r="G8" s="30"/>
      <c r="H8" t="s">
        <v>11</v>
      </c>
      <c r="I8" s="11">
        <v>24</v>
      </c>
      <c r="J8" s="14" t="s">
        <v>78</v>
      </c>
    </row>
    <row r="9" spans="1:10" x14ac:dyDescent="0.25">
      <c r="B9" t="s">
        <v>12</v>
      </c>
      <c r="C9" s="30" t="s">
        <v>19</v>
      </c>
      <c r="D9" s="30"/>
      <c r="E9" s="30"/>
      <c r="F9" s="30"/>
      <c r="G9" s="30"/>
      <c r="H9" t="s">
        <v>12</v>
      </c>
      <c r="I9" s="7">
        <f>I7*I8</f>
        <v>0</v>
      </c>
    </row>
    <row r="11" spans="1:10" x14ac:dyDescent="0.25">
      <c r="B11" t="s">
        <v>13</v>
      </c>
      <c r="C11" s="30" t="s">
        <v>21</v>
      </c>
      <c r="D11" s="30"/>
      <c r="E11" s="30"/>
      <c r="F11" s="30"/>
      <c r="G11" s="30"/>
      <c r="H11" t="s">
        <v>13</v>
      </c>
      <c r="I11" s="8"/>
    </row>
    <row r="12" spans="1:10" x14ac:dyDescent="0.25">
      <c r="B12" t="s">
        <v>14</v>
      </c>
      <c r="C12" s="30" t="s">
        <v>22</v>
      </c>
      <c r="D12" s="30"/>
      <c r="E12" s="30"/>
      <c r="F12" s="30"/>
      <c r="G12" s="30"/>
      <c r="H12" t="s">
        <v>14</v>
      </c>
      <c r="I12" s="7">
        <f>I9+I11</f>
        <v>0</v>
      </c>
    </row>
    <row r="13" spans="1:10" x14ac:dyDescent="0.25">
      <c r="B13" t="s">
        <v>15</v>
      </c>
      <c r="C13" s="30" t="s">
        <v>77</v>
      </c>
      <c r="D13" s="30"/>
      <c r="E13" s="30"/>
      <c r="F13" s="30"/>
      <c r="G13" s="30"/>
      <c r="H13" t="s">
        <v>15</v>
      </c>
      <c r="I13" s="8"/>
    </row>
    <row r="14" spans="1:10" x14ac:dyDescent="0.25">
      <c r="B14" t="s">
        <v>16</v>
      </c>
      <c r="C14" t="s">
        <v>17</v>
      </c>
    </row>
    <row r="15" spans="1:10" x14ac:dyDescent="0.25">
      <c r="C15" s="30" t="s">
        <v>23</v>
      </c>
      <c r="D15" s="30"/>
      <c r="E15" s="30"/>
      <c r="F15" s="30"/>
      <c r="G15" s="30"/>
      <c r="H15" t="s">
        <v>24</v>
      </c>
      <c r="I15" s="8"/>
    </row>
    <row r="16" spans="1:10" x14ac:dyDescent="0.25">
      <c r="B16" t="s">
        <v>25</v>
      </c>
      <c r="C16" s="30" t="s">
        <v>29</v>
      </c>
      <c r="D16" s="30"/>
      <c r="E16" s="30"/>
      <c r="F16" s="30"/>
      <c r="G16" s="30"/>
      <c r="H16" t="s">
        <v>25</v>
      </c>
      <c r="I16" s="7">
        <f>I13+I15</f>
        <v>0</v>
      </c>
    </row>
    <row r="17" spans="1:15" x14ac:dyDescent="0.25">
      <c r="B17" t="s">
        <v>26</v>
      </c>
      <c r="C17" s="33" t="s">
        <v>27</v>
      </c>
      <c r="D17" s="33"/>
      <c r="E17" s="33"/>
      <c r="F17" s="33"/>
      <c r="G17" s="33"/>
    </row>
    <row r="18" spans="1:15" x14ac:dyDescent="0.25">
      <c r="C18" s="31" t="s">
        <v>28</v>
      </c>
      <c r="D18" s="31"/>
      <c r="E18" s="31"/>
      <c r="F18" s="31"/>
      <c r="G18" s="31"/>
      <c r="H18" t="s">
        <v>30</v>
      </c>
      <c r="I18" s="7">
        <f>IF(I12-I16&gt;=0, I12-I16, 0)</f>
        <v>0</v>
      </c>
    </row>
    <row r="20" spans="1:15" x14ac:dyDescent="0.25">
      <c r="A20" s="3" t="s">
        <v>31</v>
      </c>
      <c r="B20" s="31" t="s">
        <v>112</v>
      </c>
      <c r="C20" s="31"/>
      <c r="D20" s="31"/>
      <c r="E20" s="31"/>
    </row>
    <row r="21" spans="1:15" x14ac:dyDescent="0.25">
      <c r="B21" s="30" t="s">
        <v>32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3" spans="1:15" x14ac:dyDescent="0.25">
      <c r="B23" t="s">
        <v>33</v>
      </c>
      <c r="C23" s="30" t="s">
        <v>42</v>
      </c>
      <c r="D23" s="30"/>
      <c r="E23" s="30"/>
      <c r="F23" s="30"/>
      <c r="G23" s="30"/>
      <c r="H23" t="s">
        <v>33</v>
      </c>
      <c r="I23" s="7">
        <f>I18</f>
        <v>0</v>
      </c>
    </row>
    <row r="24" spans="1:15" x14ac:dyDescent="0.25">
      <c r="B24" t="s">
        <v>34</v>
      </c>
      <c r="C24" s="30" t="s">
        <v>113</v>
      </c>
      <c r="D24" s="30"/>
      <c r="E24" s="30"/>
      <c r="F24" s="30"/>
      <c r="G24" s="30"/>
    </row>
    <row r="25" spans="1:15" x14ac:dyDescent="0.25">
      <c r="C25" s="30" t="s">
        <v>41</v>
      </c>
      <c r="D25" s="30"/>
      <c r="E25" s="30"/>
      <c r="F25" s="30"/>
      <c r="G25" s="30"/>
    </row>
    <row r="26" spans="1:15" x14ac:dyDescent="0.25">
      <c r="C26" s="30" t="s">
        <v>43</v>
      </c>
      <c r="D26" s="30"/>
      <c r="E26" s="30"/>
      <c r="F26" s="30"/>
      <c r="G26" s="30"/>
      <c r="H26" t="s">
        <v>34</v>
      </c>
      <c r="I26" s="8"/>
    </row>
    <row r="27" spans="1:15" x14ac:dyDescent="0.25">
      <c r="B27" t="s">
        <v>35</v>
      </c>
      <c r="C27" s="30" t="s">
        <v>45</v>
      </c>
      <c r="D27" s="30"/>
      <c r="E27" s="30"/>
      <c r="F27" s="30"/>
      <c r="G27" s="30"/>
      <c r="H27" t="s">
        <v>35</v>
      </c>
      <c r="I27" s="8"/>
    </row>
    <row r="28" spans="1:15" x14ac:dyDescent="0.25">
      <c r="B28" t="s">
        <v>36</v>
      </c>
      <c r="C28" s="30" t="s">
        <v>49</v>
      </c>
      <c r="D28" s="30"/>
      <c r="E28" s="30"/>
      <c r="F28" s="30"/>
      <c r="G28" s="30"/>
      <c r="H28" t="s">
        <v>36</v>
      </c>
      <c r="I28" s="9"/>
    </row>
    <row r="29" spans="1:15" x14ac:dyDescent="0.25">
      <c r="B29" t="s">
        <v>37</v>
      </c>
      <c r="C29" s="30" t="s">
        <v>47</v>
      </c>
      <c r="D29" s="30"/>
      <c r="E29" s="30"/>
      <c r="F29" s="30"/>
      <c r="G29" s="30"/>
      <c r="H29" t="s">
        <v>37</v>
      </c>
      <c r="I29" s="7">
        <f>I23-I26</f>
        <v>0</v>
      </c>
    </row>
    <row r="30" spans="1:15" x14ac:dyDescent="0.25">
      <c r="B30" t="s">
        <v>38</v>
      </c>
      <c r="C30" s="30" t="s">
        <v>48</v>
      </c>
      <c r="D30" s="30"/>
      <c r="E30" s="30"/>
      <c r="F30" s="30"/>
      <c r="G30" s="30"/>
      <c r="H30" t="s">
        <v>38</v>
      </c>
      <c r="I30" s="7">
        <f>I29*(I28/100)</f>
        <v>0</v>
      </c>
    </row>
    <row r="31" spans="1:15" x14ac:dyDescent="0.25">
      <c r="B31" t="s">
        <v>39</v>
      </c>
      <c r="C31" s="30" t="s">
        <v>46</v>
      </c>
      <c r="D31" s="30"/>
      <c r="E31" s="30"/>
      <c r="F31" s="30"/>
      <c r="G31" s="30"/>
      <c r="H31" t="s">
        <v>39</v>
      </c>
      <c r="I31" s="7">
        <f>I27+I30</f>
        <v>0</v>
      </c>
    </row>
    <row r="32" spans="1:15" x14ac:dyDescent="0.25">
      <c r="B32" t="s">
        <v>40</v>
      </c>
      <c r="C32" s="30" t="s">
        <v>44</v>
      </c>
      <c r="D32" s="30"/>
      <c r="E32" s="30"/>
      <c r="F32" s="30"/>
      <c r="G32" s="30"/>
    </row>
    <row r="33" spans="1:9" x14ac:dyDescent="0.25">
      <c r="C33" s="30" t="s">
        <v>64</v>
      </c>
      <c r="D33" s="30"/>
      <c r="E33" s="30"/>
      <c r="F33" s="30"/>
      <c r="G33" s="30"/>
      <c r="H33" t="s">
        <v>40</v>
      </c>
      <c r="I33" s="7">
        <f>I31/24</f>
        <v>0</v>
      </c>
    </row>
    <row r="35" spans="1:9" x14ac:dyDescent="0.25">
      <c r="A35" s="3" t="s">
        <v>50</v>
      </c>
      <c r="B35" s="31" t="s">
        <v>51</v>
      </c>
      <c r="C35" s="31"/>
    </row>
    <row r="36" spans="1:9" x14ac:dyDescent="0.25">
      <c r="B36" t="s">
        <v>52</v>
      </c>
      <c r="C36" s="30" t="s">
        <v>55</v>
      </c>
      <c r="D36" s="30"/>
      <c r="E36" s="30"/>
      <c r="F36" s="30"/>
      <c r="G36" s="30"/>
    </row>
    <row r="37" spans="1:9" x14ac:dyDescent="0.25">
      <c r="C37" s="30" t="s">
        <v>56</v>
      </c>
      <c r="D37" s="30"/>
      <c r="E37" s="30"/>
      <c r="F37" s="30"/>
      <c r="G37" s="30"/>
      <c r="H37" t="s">
        <v>52</v>
      </c>
      <c r="I37" s="8"/>
    </row>
    <row r="38" spans="1:9" x14ac:dyDescent="0.25">
      <c r="B38" t="s">
        <v>53</v>
      </c>
      <c r="C38" s="30" t="s">
        <v>57</v>
      </c>
      <c r="D38" s="30"/>
      <c r="E38" s="30"/>
      <c r="F38" s="30"/>
      <c r="G38" s="30"/>
      <c r="H38" t="s">
        <v>53</v>
      </c>
      <c r="I38" s="7">
        <f>I37/24</f>
        <v>0</v>
      </c>
    </row>
    <row r="39" spans="1:9" x14ac:dyDescent="0.25">
      <c r="B39" t="s">
        <v>54</v>
      </c>
      <c r="C39" s="30" t="s">
        <v>58</v>
      </c>
      <c r="D39" s="30"/>
      <c r="E39" s="30"/>
      <c r="F39" s="30"/>
      <c r="G39" s="30"/>
      <c r="H39" t="s">
        <v>54</v>
      </c>
      <c r="I39" s="7">
        <f>IF(I33-I38&gt;=0, I33-I38, 0)</f>
        <v>0</v>
      </c>
    </row>
    <row r="41" spans="1:9" x14ac:dyDescent="0.25">
      <c r="A41" s="3" t="s">
        <v>59</v>
      </c>
      <c r="B41" s="31" t="s">
        <v>60</v>
      </c>
      <c r="C41" s="31"/>
      <c r="D41" s="31"/>
    </row>
    <row r="42" spans="1:9" x14ac:dyDescent="0.25">
      <c r="B42" t="s">
        <v>61</v>
      </c>
      <c r="C42" s="30" t="s">
        <v>66</v>
      </c>
      <c r="D42" s="30"/>
      <c r="E42" s="30"/>
      <c r="F42" s="30"/>
      <c r="G42" s="30"/>
    </row>
    <row r="43" spans="1:9" x14ac:dyDescent="0.25">
      <c r="C43" s="30" t="s">
        <v>67</v>
      </c>
      <c r="D43" s="30"/>
      <c r="E43" s="30"/>
      <c r="F43" s="30"/>
      <c r="G43" s="30"/>
      <c r="H43" t="s">
        <v>61</v>
      </c>
      <c r="I43" s="8"/>
    </row>
    <row r="44" spans="1:9" x14ac:dyDescent="0.25">
      <c r="B44" t="s">
        <v>62</v>
      </c>
      <c r="C44" s="30" t="s">
        <v>63</v>
      </c>
      <c r="D44" s="30"/>
      <c r="E44" s="30"/>
      <c r="F44" s="30"/>
      <c r="G44" s="30"/>
    </row>
    <row r="45" spans="1:9" x14ac:dyDescent="0.25">
      <c r="C45" s="31" t="s">
        <v>65</v>
      </c>
      <c r="D45" s="31"/>
      <c r="E45" s="31"/>
      <c r="F45" s="31"/>
      <c r="G45" s="31"/>
      <c r="H45" t="s">
        <v>62</v>
      </c>
      <c r="I45" s="7">
        <f>I39+I43</f>
        <v>0</v>
      </c>
    </row>
    <row r="48" spans="1:9" x14ac:dyDescent="0.25">
      <c r="B48" s="14" t="s">
        <v>78</v>
      </c>
      <c r="C48" s="13" t="s">
        <v>79</v>
      </c>
      <c r="D48" s="13"/>
      <c r="E48" s="13"/>
      <c r="F48" s="13"/>
      <c r="G48" s="13"/>
      <c r="H48" s="13"/>
      <c r="I48" s="15"/>
    </row>
    <row r="49" spans="2:9" x14ac:dyDescent="0.25">
      <c r="C49" s="13" t="s">
        <v>80</v>
      </c>
      <c r="D49" s="13"/>
      <c r="E49" s="13"/>
      <c r="F49" s="13"/>
      <c r="G49" s="13"/>
      <c r="H49" s="13"/>
      <c r="I49" s="15"/>
    </row>
    <row r="51" spans="2:9" x14ac:dyDescent="0.25">
      <c r="B51" s="14" t="s">
        <v>81</v>
      </c>
      <c r="C51" s="13" t="s">
        <v>82</v>
      </c>
    </row>
  </sheetData>
  <mergeCells count="36">
    <mergeCell ref="B41:D41"/>
    <mergeCell ref="C42:G42"/>
    <mergeCell ref="C43:G43"/>
    <mergeCell ref="C44:G44"/>
    <mergeCell ref="C45:G45"/>
    <mergeCell ref="A1:B1"/>
    <mergeCell ref="C1:F1"/>
    <mergeCell ref="C33:G33"/>
    <mergeCell ref="B35:C35"/>
    <mergeCell ref="C36:G36"/>
    <mergeCell ref="B20:E20"/>
    <mergeCell ref="B21:O21"/>
    <mergeCell ref="C23:G23"/>
    <mergeCell ref="C24:G24"/>
    <mergeCell ref="C25:G25"/>
    <mergeCell ref="C26:G26"/>
    <mergeCell ref="C12:G12"/>
    <mergeCell ref="C13:G13"/>
    <mergeCell ref="C15:G15"/>
    <mergeCell ref="C17:G17"/>
    <mergeCell ref="C18:G18"/>
    <mergeCell ref="C37:G37"/>
    <mergeCell ref="C38:G38"/>
    <mergeCell ref="C39:G39"/>
    <mergeCell ref="C27:G27"/>
    <mergeCell ref="C28:G28"/>
    <mergeCell ref="C29:G29"/>
    <mergeCell ref="C30:G30"/>
    <mergeCell ref="C31:G31"/>
    <mergeCell ref="C32:G32"/>
    <mergeCell ref="C16:G16"/>
    <mergeCell ref="B6:E6"/>
    <mergeCell ref="C7:G7"/>
    <mergeCell ref="C8:G8"/>
    <mergeCell ref="C9:G9"/>
    <mergeCell ref="C11:G1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92881AE454A488279911F61EC2B90" ma:contentTypeVersion="10" ma:contentTypeDescription="Create a new document." ma:contentTypeScope="" ma:versionID="7bd751d28108c42519cf2a8619032095">
  <xsd:schema xmlns:xsd="http://www.w3.org/2001/XMLSchema" xmlns:xs="http://www.w3.org/2001/XMLSchema" xmlns:p="http://schemas.microsoft.com/office/2006/metadata/properties" xmlns:ns3="061ae6f5-070e-48c0-9c15-e58666d3a218" xmlns:ns4="b05666ba-9d3d-4ad0-8c63-b9b0ab3348da" targetNamespace="http://schemas.microsoft.com/office/2006/metadata/properties" ma:root="true" ma:fieldsID="ca7f1e238d605cc35a54af434fff4a0b" ns3:_="" ns4:_="">
    <xsd:import namespace="061ae6f5-070e-48c0-9c15-e58666d3a218"/>
    <xsd:import namespace="b05666ba-9d3d-4ad0-8c63-b9b0ab3348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ae6f5-070e-48c0-9c15-e58666d3a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666ba-9d3d-4ad0-8c63-b9b0ab3348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0A4F47-15F4-4FFB-83EC-93FB21D2DB9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b05666ba-9d3d-4ad0-8c63-b9b0ab3348da"/>
    <ds:schemaRef ds:uri="061ae6f5-070e-48c0-9c15-e58666d3a21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A8A05A-5AD5-43EB-A497-876541D512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1ae6f5-070e-48c0-9c15-e58666d3a218"/>
    <ds:schemaRef ds:uri="b05666ba-9d3d-4ad0-8c63-b9b0ab334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B780BE-7123-456E-9971-63845F0197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Taxable Wage</vt:lpstr>
      <vt:lpstr>2019 or Earlier</vt:lpstr>
      <vt:lpstr>2020 or Later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Ajimine</dc:creator>
  <cp:lastModifiedBy>Faith Llanes</cp:lastModifiedBy>
  <cp:lastPrinted>2022-04-26T05:15:59Z</cp:lastPrinted>
  <dcterms:created xsi:type="dcterms:W3CDTF">2022-03-22T22:13:19Z</dcterms:created>
  <dcterms:modified xsi:type="dcterms:W3CDTF">2023-02-13T21:34:04Z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0x0101009D292881AE454A488279911F61EC2B90</vt:lpwstr>
  </property>
</Properties>
</file>